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Summary" sheetId="1" r:id="rId1"/>
    <sheet name="Clifton Day" sheetId="2" r:id="rId2"/>
    <sheet name="Overhead" sheetId="3" r:id="rId3"/>
    <sheet name="Membership" sheetId="4" r:id="rId4"/>
    <sheet name="5K Race" sheetId="5" r:id="rId5"/>
    <sheet name="Clifton Cup" sheetId="6" r:id="rId6"/>
    <sheet name="KidFest" sheetId="7" r:id="rId7"/>
    <sheet name="Clatter" sheetId="8" r:id="rId8"/>
    <sheet name="Projects" sheetId="9" r:id="rId9"/>
    <sheet name="Barn " sheetId="10" r:id="rId10"/>
    <sheet name="Activities" sheetId="11" r:id="rId11"/>
    <sheet name="Church" sheetId="12" r:id="rId12"/>
  </sheets>
  <definedNames>
    <definedName name="_xlnm.Print_Area" localSheetId="10">'Activities'!$A$1:$E$29</definedName>
    <definedName name="_xlnm.Print_Area" localSheetId="6">'KidFest'!$A$1:$D$26</definedName>
  </definedNames>
  <calcPr fullCalcOnLoad="1"/>
</workbook>
</file>

<file path=xl/comments7.xml><?xml version="1.0" encoding="utf-8"?>
<comments xmlns="http://schemas.openxmlformats.org/spreadsheetml/2006/main">
  <authors>
    <author>SGoetzinger</author>
  </authors>
  <commentList>
    <comment ref="D7" authorId="0">
      <text>
        <r>
          <rPr>
            <b/>
            <sz val="8"/>
            <rFont val="Tahoma"/>
            <family val="0"/>
          </rPr>
          <t>SGoetzinger:</t>
        </r>
        <r>
          <rPr>
            <sz val="8"/>
            <rFont val="Tahoma"/>
            <family val="0"/>
          </rPr>
          <t xml:space="preserve">
Entertainment expenses were net against revenue in quickbooks</t>
        </r>
      </text>
    </comment>
  </commentList>
</comments>
</file>

<file path=xl/sharedStrings.xml><?xml version="1.0" encoding="utf-8"?>
<sst xmlns="http://schemas.openxmlformats.org/spreadsheetml/2006/main" count="202" uniqueCount="103">
  <si>
    <t>REVENUE</t>
  </si>
  <si>
    <t>Membership</t>
  </si>
  <si>
    <t>Clifton Day</t>
  </si>
  <si>
    <t>5K Race</t>
  </si>
  <si>
    <t>Other</t>
  </si>
  <si>
    <t>CLIFTON BETTERMENT ASSOCIATION</t>
  </si>
  <si>
    <t>OVERHEAD</t>
  </si>
  <si>
    <t>CLIFTON DAY</t>
  </si>
  <si>
    <t>Vendor Fees</t>
  </si>
  <si>
    <t>VRE</t>
  </si>
  <si>
    <t>Food Sales</t>
  </si>
  <si>
    <t>Entertainment</t>
  </si>
  <si>
    <t>OPERATING EXPENSES</t>
  </si>
  <si>
    <t>TOTAL REVENUE</t>
  </si>
  <si>
    <t>TOTAL OPERATING EXPENSES</t>
  </si>
  <si>
    <t>Utilities</t>
  </si>
  <si>
    <t>TOTAL OVERHEAD</t>
  </si>
  <si>
    <t>NET CASH FLOW</t>
  </si>
  <si>
    <t>Mailing</t>
  </si>
  <si>
    <t>Printing</t>
  </si>
  <si>
    <t>Application fees</t>
  </si>
  <si>
    <t>Sponsorship</t>
  </si>
  <si>
    <t>Town Hall Rental</t>
  </si>
  <si>
    <t>T-shirts</t>
  </si>
  <si>
    <t>Starter</t>
  </si>
  <si>
    <t>Printing, postage</t>
  </si>
  <si>
    <t>Toilets</t>
  </si>
  <si>
    <t>Food, Beverage, Entertainment</t>
  </si>
  <si>
    <t>Halloween candy distribution</t>
  </si>
  <si>
    <t>Signage</t>
  </si>
  <si>
    <t>MEMBERSHIP</t>
  </si>
  <si>
    <t>5K RACE</t>
  </si>
  <si>
    <t>Playground Donation</t>
  </si>
  <si>
    <t>PROJECTS</t>
  </si>
  <si>
    <t>Oral History</t>
  </si>
  <si>
    <t>Projects</t>
  </si>
  <si>
    <t>Birthday Party Expenses</t>
  </si>
  <si>
    <t>4th of July Picnic Expenses</t>
  </si>
  <si>
    <t>Charitable Donations</t>
  </si>
  <si>
    <t>Holiday Party</t>
  </si>
  <si>
    <t>Sponsorships</t>
  </si>
  <si>
    <t>Solicit sponsorships</t>
  </si>
  <si>
    <t>Toilets/Insurance/Buses</t>
  </si>
  <si>
    <t>ACTUAL</t>
  </si>
  <si>
    <t>BUDGET</t>
  </si>
  <si>
    <t>VARIANCE</t>
  </si>
  <si>
    <t>Baptist Church</t>
  </si>
  <si>
    <t>Party Expense</t>
  </si>
  <si>
    <t>Insurance</t>
  </si>
  <si>
    <t>Taxes</t>
  </si>
  <si>
    <t>Miscellaneous</t>
  </si>
  <si>
    <t xml:space="preserve"> BUDGET</t>
  </si>
  <si>
    <t>Parking</t>
  </si>
  <si>
    <t xml:space="preserve">Advertising </t>
  </si>
  <si>
    <t>Hospitality Tent</t>
  </si>
  <si>
    <t>Clifton Cup</t>
  </si>
  <si>
    <t>KidFest</t>
  </si>
  <si>
    <t>KIDFEST</t>
  </si>
  <si>
    <t>Greens Fees</t>
  </si>
  <si>
    <t>Mulligans</t>
  </si>
  <si>
    <t>Raffle</t>
  </si>
  <si>
    <t>Country Club Fees</t>
  </si>
  <si>
    <t>Food/Other</t>
  </si>
  <si>
    <t>Event Revenue</t>
  </si>
  <si>
    <t>Silent Auction</t>
  </si>
  <si>
    <t>CLIFTON CLATTER/CBA DIRECTORY</t>
  </si>
  <si>
    <t>Clifton Clatter/CBA Directory</t>
  </si>
  <si>
    <t>Charitable Contributions/Scholarships</t>
  </si>
  <si>
    <t>Rental</t>
  </si>
  <si>
    <t>Repairs &amp; Maintenance</t>
  </si>
  <si>
    <t>BAPTIST CHURCH</t>
  </si>
  <si>
    <t>Office Expense</t>
  </si>
  <si>
    <t>Web Page</t>
  </si>
  <si>
    <t>Mowing</t>
  </si>
  <si>
    <t xml:space="preserve">Office/Web page </t>
  </si>
  <si>
    <t>Net Cash Flow</t>
  </si>
  <si>
    <t xml:space="preserve">BARN </t>
  </si>
  <si>
    <t xml:space="preserve">Barn </t>
  </si>
  <si>
    <t>Printing &amp; Production - Directory</t>
  </si>
  <si>
    <t>Postage - Directory</t>
  </si>
  <si>
    <t>Sponsor pages - Clatter</t>
  </si>
  <si>
    <t>Advertising - Directory</t>
  </si>
  <si>
    <t>Walking Tour - Brochures</t>
  </si>
  <si>
    <t xml:space="preserve">Walking Tour </t>
  </si>
  <si>
    <t>Brigadoon - writer</t>
  </si>
  <si>
    <t>Brigadoon - printing</t>
  </si>
  <si>
    <t>CLIFTON CUP</t>
  </si>
  <si>
    <t>Tent purchase</t>
  </si>
  <si>
    <t>ACTIVITIES</t>
  </si>
  <si>
    <t>Improvements</t>
  </si>
  <si>
    <t>Ending Cash Balance - CBA @ 6/30/06</t>
  </si>
  <si>
    <t>Ending Cash Balance - TIF @ 6/30/06</t>
  </si>
  <si>
    <t>(Includes deduction of $5K for the barn siding)</t>
  </si>
  <si>
    <t>FOR THE YEAR ENDED JUNE 30, 2007</t>
  </si>
  <si>
    <t>Awards</t>
  </si>
  <si>
    <t>BUDGET 2007</t>
  </si>
  <si>
    <t>Only $200 this year</t>
  </si>
  <si>
    <t>Interest Income</t>
  </si>
  <si>
    <t>Cash Balance - TIF @ 6/30/06</t>
  </si>
  <si>
    <t>Total Beginning Cash Balance @ 6/30/06</t>
  </si>
  <si>
    <t>Cash Balance - CBA operating @ 6/30/06</t>
  </si>
  <si>
    <t>Cash Balance - CD @ 6/30/06</t>
  </si>
  <si>
    <t>Ending Cash Blance @ 6/30/07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</si>
</sst>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7" fontId="0" fillId="0" borderId="0" xfId="17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167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5" fontId="0" fillId="0" borderId="1" xfId="15" applyNumberFormat="1" applyBorder="1" applyAlignment="1">
      <alignment/>
    </xf>
    <xf numFmtId="167" fontId="1" fillId="0" borderId="2" xfId="17" applyNumberFormat="1" applyFont="1" applyBorder="1" applyAlignment="1">
      <alignment/>
    </xf>
    <xf numFmtId="0" fontId="0" fillId="0" borderId="0" xfId="0" applyFill="1" applyAlignment="1">
      <alignment/>
    </xf>
    <xf numFmtId="167" fontId="1" fillId="0" borderId="1" xfId="17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167" fontId="1" fillId="0" borderId="0" xfId="17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67" fontId="0" fillId="0" borderId="0" xfId="17" applyNumberFormat="1" applyBorder="1" applyAlignment="1">
      <alignment/>
    </xf>
    <xf numFmtId="165" fontId="1" fillId="0" borderId="0" xfId="15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167" fontId="1" fillId="0" borderId="9" xfId="17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65" fontId="0" fillId="0" borderId="9" xfId="15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49">
      <selection activeCell="G71" sqref="G71"/>
    </sheetView>
  </sheetViews>
  <sheetFormatPr defaultColWidth="9.140625" defaultRowHeight="12.75"/>
  <cols>
    <col min="1" max="1" width="4.140625" style="0" customWidth="1"/>
    <col min="2" max="2" width="3.140625" style="0" customWidth="1"/>
    <col min="3" max="3" width="34.00390625" style="0" customWidth="1"/>
    <col min="4" max="4" width="1.57421875" style="0" customWidth="1"/>
    <col min="5" max="5" width="13.00390625" style="0" hidden="1" customWidth="1"/>
    <col min="6" max="6" width="1.57421875" style="0" hidden="1" customWidth="1"/>
    <col min="7" max="7" width="14.57421875" style="2" customWidth="1"/>
    <col min="8" max="8" width="2.28125" style="0" customWidth="1"/>
    <col min="9" max="9" width="12.00390625" style="0" hidden="1" customWidth="1"/>
  </cols>
  <sheetData>
    <row r="1" spans="2:9" ht="12.75">
      <c r="B1" s="36" t="s">
        <v>5</v>
      </c>
      <c r="C1" s="36"/>
      <c r="D1" s="36"/>
      <c r="E1" s="36"/>
      <c r="F1" s="36"/>
      <c r="G1" s="36"/>
      <c r="H1" s="36"/>
      <c r="I1" s="36"/>
    </row>
    <row r="2" spans="2:9" ht="12.75">
      <c r="B2" s="36" t="s">
        <v>51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93</v>
      </c>
      <c r="C3" s="36"/>
      <c r="D3" s="36"/>
      <c r="E3" s="36"/>
      <c r="F3" s="36"/>
      <c r="G3" s="36"/>
      <c r="H3" s="36"/>
      <c r="I3" s="36"/>
    </row>
    <row r="6" spans="2:9" ht="12.75">
      <c r="B6" s="1" t="s">
        <v>0</v>
      </c>
      <c r="E6" s="7" t="s">
        <v>43</v>
      </c>
      <c r="F6" s="7"/>
      <c r="G6" s="8" t="s">
        <v>44</v>
      </c>
      <c r="I6" s="7" t="s">
        <v>45</v>
      </c>
    </row>
    <row r="7" spans="3:9" ht="12.75">
      <c r="C7" t="s">
        <v>1</v>
      </c>
      <c r="E7" s="4"/>
      <c r="G7" s="4">
        <f>+Membership!D14</f>
        <v>4000</v>
      </c>
      <c r="I7" s="4">
        <f>+E7-G7</f>
        <v>-4000</v>
      </c>
    </row>
    <row r="8" spans="3:9" ht="12.75">
      <c r="C8" t="s">
        <v>2</v>
      </c>
      <c r="E8" s="2"/>
      <c r="G8" s="2">
        <f>+'Clifton Day'!D15</f>
        <v>53000</v>
      </c>
      <c r="I8" s="2">
        <f aca="true" t="shared" si="0" ref="I8:I17">+E8-G8</f>
        <v>-53000</v>
      </c>
    </row>
    <row r="9" spans="3:9" ht="12.75">
      <c r="C9" t="s">
        <v>3</v>
      </c>
      <c r="E9" s="2"/>
      <c r="G9" s="2">
        <f>+'5K Race'!D13</f>
        <v>11000</v>
      </c>
      <c r="I9" s="2">
        <f t="shared" si="0"/>
        <v>-11000</v>
      </c>
    </row>
    <row r="10" spans="3:9" ht="12.75">
      <c r="C10" t="s">
        <v>55</v>
      </c>
      <c r="E10" s="2"/>
      <c r="G10" s="2">
        <f>+'Clifton Cup'!D15</f>
        <v>25200</v>
      </c>
      <c r="I10" s="2">
        <f t="shared" si="0"/>
        <v>-25200</v>
      </c>
    </row>
    <row r="11" spans="3:9" ht="12.75">
      <c r="C11" t="s">
        <v>56</v>
      </c>
      <c r="E11" s="2"/>
      <c r="G11" s="2">
        <f>+KidFest!D13</f>
        <v>7800</v>
      </c>
      <c r="I11" s="2">
        <f t="shared" si="0"/>
        <v>-7800</v>
      </c>
    </row>
    <row r="12" spans="3:9" ht="12.75">
      <c r="C12" t="s">
        <v>66</v>
      </c>
      <c r="E12" s="2"/>
      <c r="G12" s="6">
        <f>+Clatter!D13</f>
        <v>2640</v>
      </c>
      <c r="I12" s="2">
        <f t="shared" si="0"/>
        <v>-2640</v>
      </c>
    </row>
    <row r="13" spans="3:9" ht="12.75">
      <c r="C13" t="s">
        <v>35</v>
      </c>
      <c r="E13" s="2"/>
      <c r="G13" s="2">
        <f>+Projects!D14</f>
        <v>200</v>
      </c>
      <c r="I13" s="2">
        <f t="shared" si="0"/>
        <v>-200</v>
      </c>
    </row>
    <row r="14" spans="3:9" ht="12.75">
      <c r="C14" t="s">
        <v>77</v>
      </c>
      <c r="E14" s="2"/>
      <c r="G14" s="2">
        <f>+'Barn '!D14</f>
        <v>0</v>
      </c>
      <c r="I14" s="2">
        <f t="shared" si="0"/>
        <v>0</v>
      </c>
    </row>
    <row r="15" spans="3:9" ht="12.75">
      <c r="C15" t="s">
        <v>46</v>
      </c>
      <c r="E15" s="2"/>
      <c r="G15" s="2">
        <f>+Church!D14</f>
        <v>1500</v>
      </c>
      <c r="I15" s="2">
        <f t="shared" si="0"/>
        <v>-1500</v>
      </c>
    </row>
    <row r="16" spans="3:9" ht="12.75">
      <c r="C16" t="s">
        <v>4</v>
      </c>
      <c r="E16" s="2"/>
      <c r="G16" s="2">
        <f>+Overhead!D14</f>
        <v>3000</v>
      </c>
      <c r="I16" s="2">
        <f t="shared" si="0"/>
        <v>-3000</v>
      </c>
    </row>
    <row r="17" spans="5:9" ht="12.75">
      <c r="E17" s="3"/>
      <c r="G17" s="3"/>
      <c r="I17" s="3">
        <f t="shared" si="0"/>
        <v>0</v>
      </c>
    </row>
    <row r="18" ht="12.75">
      <c r="E18" s="2"/>
    </row>
    <row r="19" spans="2:9" ht="12.75">
      <c r="B19" s="1" t="s">
        <v>13</v>
      </c>
      <c r="E19" s="2">
        <f>SUM(E7:E16)</f>
        <v>0</v>
      </c>
      <c r="G19" s="2">
        <f>SUM(G7:G16)</f>
        <v>108340</v>
      </c>
      <c r="I19" s="2">
        <f>SUM(I7:I16)</f>
        <v>-108340</v>
      </c>
    </row>
    <row r="20" ht="12.75">
      <c r="E20" s="2"/>
    </row>
    <row r="21" ht="12.75">
      <c r="E21" s="2"/>
    </row>
    <row r="22" spans="2:5" ht="12.75">
      <c r="B22" s="1" t="s">
        <v>12</v>
      </c>
      <c r="E22" s="2"/>
    </row>
    <row r="23" spans="3:9" ht="12.75">
      <c r="C23" t="s">
        <v>1</v>
      </c>
      <c r="E23" s="2"/>
      <c r="G23" s="2">
        <f>+Membership!D24</f>
        <v>100</v>
      </c>
      <c r="I23" s="11">
        <f>+G23-E23</f>
        <v>100</v>
      </c>
    </row>
    <row r="24" spans="3:9" ht="12.75">
      <c r="C24" t="s">
        <v>2</v>
      </c>
      <c r="E24" s="2"/>
      <c r="G24" s="2">
        <f>+'Clifton Day'!D31</f>
        <v>25000</v>
      </c>
      <c r="I24" s="11">
        <f aca="true" t="shared" si="1" ref="I24:I34">+G24-E24</f>
        <v>25000</v>
      </c>
    </row>
    <row r="25" spans="3:9" ht="12.75">
      <c r="C25" t="s">
        <v>3</v>
      </c>
      <c r="E25" s="2"/>
      <c r="G25" s="2">
        <f>+'5K Race'!D27</f>
        <v>6030</v>
      </c>
      <c r="I25" s="11">
        <f t="shared" si="1"/>
        <v>6030</v>
      </c>
    </row>
    <row r="26" spans="3:9" ht="12.75">
      <c r="C26" t="s">
        <v>55</v>
      </c>
      <c r="E26" s="2"/>
      <c r="G26" s="2">
        <f>+'Clifton Cup'!D24</f>
        <v>15200</v>
      </c>
      <c r="I26" s="11">
        <f t="shared" si="1"/>
        <v>15200</v>
      </c>
    </row>
    <row r="27" spans="3:9" ht="12.75">
      <c r="C27" t="s">
        <v>56</v>
      </c>
      <c r="E27" s="2"/>
      <c r="G27" s="2">
        <f>+KidFest!D23</f>
        <v>1880</v>
      </c>
      <c r="I27" s="11">
        <f t="shared" si="1"/>
        <v>1880</v>
      </c>
    </row>
    <row r="28" spans="3:9" ht="12.75">
      <c r="C28" t="s">
        <v>66</v>
      </c>
      <c r="E28" s="2"/>
      <c r="G28" s="6">
        <f>+Clatter!D24</f>
        <v>2200</v>
      </c>
      <c r="I28" s="11">
        <f t="shared" si="1"/>
        <v>2200</v>
      </c>
    </row>
    <row r="29" spans="3:9" ht="12.75">
      <c r="C29" t="s">
        <v>35</v>
      </c>
      <c r="E29" s="2"/>
      <c r="G29" s="2">
        <f>+Projects!D26</f>
        <v>9800</v>
      </c>
      <c r="I29" s="11">
        <f t="shared" si="1"/>
        <v>9800</v>
      </c>
    </row>
    <row r="30" spans="3:9" ht="12.75">
      <c r="C30" t="s">
        <v>77</v>
      </c>
      <c r="E30" s="2"/>
      <c r="G30" s="2">
        <f>+'Barn '!D26</f>
        <v>7000</v>
      </c>
      <c r="I30" s="11">
        <f t="shared" si="1"/>
        <v>7000</v>
      </c>
    </row>
    <row r="31" spans="3:9" ht="12.75">
      <c r="C31" t="s">
        <v>46</v>
      </c>
      <c r="E31" s="2"/>
      <c r="G31" s="2">
        <f>+Church!D26</f>
        <v>4250</v>
      </c>
      <c r="I31" s="11">
        <f t="shared" si="1"/>
        <v>4250</v>
      </c>
    </row>
    <row r="32" spans="3:9" ht="12.75">
      <c r="C32" t="s">
        <v>47</v>
      </c>
      <c r="E32" s="2"/>
      <c r="G32" s="2">
        <f>+Activities!D25</f>
        <v>2900</v>
      </c>
      <c r="I32" s="11">
        <f t="shared" si="1"/>
        <v>2900</v>
      </c>
    </row>
    <row r="33" spans="3:9" ht="12.75">
      <c r="C33" t="s">
        <v>67</v>
      </c>
      <c r="E33" s="2"/>
      <c r="G33" s="2">
        <f>+Overhead!D27</f>
        <v>1000</v>
      </c>
      <c r="I33" s="11">
        <f>+G33-E33</f>
        <v>1000</v>
      </c>
    </row>
    <row r="34" spans="3:9" ht="12.75">
      <c r="C34" t="s">
        <v>4</v>
      </c>
      <c r="E34" s="2"/>
      <c r="I34" s="11">
        <f t="shared" si="1"/>
        <v>0</v>
      </c>
    </row>
    <row r="35" spans="5:9" ht="12.75">
      <c r="E35" s="3"/>
      <c r="G35" s="3"/>
      <c r="I35" s="10"/>
    </row>
    <row r="36" ht="12.75">
      <c r="E36" s="2"/>
    </row>
    <row r="37" spans="2:9" ht="12.75">
      <c r="B37" s="1" t="s">
        <v>14</v>
      </c>
      <c r="E37" s="2">
        <f>SUM(E23:E34)</f>
        <v>0</v>
      </c>
      <c r="G37" s="2">
        <f>SUM(G23:G34)</f>
        <v>75360</v>
      </c>
      <c r="I37" s="2">
        <f>SUM(I23:I34)</f>
        <v>75360</v>
      </c>
    </row>
    <row r="38" ht="12.75">
      <c r="E38" s="2"/>
    </row>
    <row r="39" ht="12.75">
      <c r="E39" s="2"/>
    </row>
    <row r="40" spans="2:5" ht="12.75">
      <c r="B40" s="1" t="s">
        <v>6</v>
      </c>
      <c r="E40" s="2"/>
    </row>
    <row r="41" spans="3:9" ht="12.75">
      <c r="C41" t="s">
        <v>15</v>
      </c>
      <c r="E41" s="2"/>
      <c r="G41" s="2">
        <f>+Overhead!D18</f>
        <v>1500</v>
      </c>
      <c r="I41" s="11">
        <f>+G41-E41</f>
        <v>1500</v>
      </c>
    </row>
    <row r="42" spans="3:9" ht="12.75">
      <c r="C42" t="s">
        <v>74</v>
      </c>
      <c r="E42" s="2"/>
      <c r="G42" s="2">
        <f>+Overhead!D19+Overhead!D20</f>
        <v>450</v>
      </c>
      <c r="I42" s="11">
        <f>+G42-E42</f>
        <v>450</v>
      </c>
    </row>
    <row r="43" spans="3:9" ht="12.75">
      <c r="C43" t="s">
        <v>48</v>
      </c>
      <c r="E43" s="2"/>
      <c r="G43" s="2">
        <f>+Overhead!D21</f>
        <v>1000</v>
      </c>
      <c r="I43" s="11">
        <f>+G43-E43</f>
        <v>1000</v>
      </c>
    </row>
    <row r="44" spans="3:9" ht="12.75">
      <c r="C44" t="s">
        <v>49</v>
      </c>
      <c r="E44" s="2"/>
      <c r="G44" s="2">
        <f>+Overhead!D23</f>
        <v>0</v>
      </c>
      <c r="I44" s="11">
        <f>+G44-E44</f>
        <v>0</v>
      </c>
    </row>
    <row r="45" spans="3:9" ht="12.75">
      <c r="C45" t="s">
        <v>50</v>
      </c>
      <c r="G45" s="2">
        <f>+Overhead!D22</f>
        <v>300</v>
      </c>
      <c r="I45" s="11">
        <f>+G45-E45</f>
        <v>300</v>
      </c>
    </row>
    <row r="46" spans="5:9" ht="12.75">
      <c r="E46" s="3"/>
      <c r="G46" s="3"/>
      <c r="I46" s="10"/>
    </row>
    <row r="47" ht="12.75">
      <c r="E47" s="2"/>
    </row>
    <row r="48" spans="2:9" ht="12.75">
      <c r="B48" s="1" t="s">
        <v>16</v>
      </c>
      <c r="E48" s="2">
        <f>SUM(E41:E46)</f>
        <v>0</v>
      </c>
      <c r="G48" s="2">
        <f>SUM(G41:G46)</f>
        <v>3250</v>
      </c>
      <c r="I48" s="2">
        <f>SUM(I41:I46)</f>
        <v>3250</v>
      </c>
    </row>
    <row r="49" ht="12.75">
      <c r="E49" s="2"/>
    </row>
    <row r="50" ht="13.5" thickBot="1">
      <c r="E50" s="2"/>
    </row>
    <row r="51" spans="2:9" ht="13.5" thickBot="1">
      <c r="B51" s="1" t="s">
        <v>17</v>
      </c>
      <c r="E51" s="4">
        <f>+E19-E37-E48</f>
        <v>0</v>
      </c>
      <c r="F51" s="4"/>
      <c r="G51" s="15">
        <f>+G19-G37-G48</f>
        <v>29730</v>
      </c>
      <c r="H51" s="4"/>
      <c r="I51" s="4">
        <f>+I19-I37-I48</f>
        <v>-186950</v>
      </c>
    </row>
    <row r="53" ht="13.5" thickBot="1">
      <c r="E53" s="9"/>
    </row>
    <row r="54" spans="1:8" ht="12.75">
      <c r="A54" s="19"/>
      <c r="B54" s="20"/>
      <c r="C54" s="20"/>
      <c r="D54" s="20"/>
      <c r="E54" s="20"/>
      <c r="F54" s="20"/>
      <c r="G54" s="21"/>
      <c r="H54" s="22"/>
    </row>
    <row r="55" spans="1:8" ht="12.75">
      <c r="A55" s="23"/>
      <c r="B55" s="24" t="s">
        <v>100</v>
      </c>
      <c r="C55" s="24"/>
      <c r="D55" s="24"/>
      <c r="E55" s="25"/>
      <c r="F55" s="26"/>
      <c r="G55" s="25">
        <v>58500</v>
      </c>
      <c r="H55" s="27"/>
    </row>
    <row r="56" spans="1:8" ht="12.75">
      <c r="A56" s="23"/>
      <c r="B56" s="24"/>
      <c r="C56" s="24"/>
      <c r="D56" s="24"/>
      <c r="E56" s="25"/>
      <c r="F56" s="26"/>
      <c r="G56" s="25"/>
      <c r="H56" s="27"/>
    </row>
    <row r="57" spans="1:8" ht="12.75">
      <c r="A57" s="23"/>
      <c r="B57" s="24" t="s">
        <v>101</v>
      </c>
      <c r="C57" s="24"/>
      <c r="D57" s="24"/>
      <c r="E57" s="25"/>
      <c r="F57" s="26"/>
      <c r="G57" s="25">
        <v>25120</v>
      </c>
      <c r="H57" s="27"/>
    </row>
    <row r="58" spans="1:8" ht="12.75">
      <c r="A58" s="23"/>
      <c r="B58" s="24"/>
      <c r="C58" s="24"/>
      <c r="D58" s="24"/>
      <c r="E58" s="25"/>
      <c r="F58" s="26"/>
      <c r="G58" s="25"/>
      <c r="H58" s="27"/>
    </row>
    <row r="59" spans="1:8" ht="12.75">
      <c r="A59" s="23"/>
      <c r="B59" s="24" t="s">
        <v>98</v>
      </c>
      <c r="C59" s="24"/>
      <c r="D59" s="24"/>
      <c r="E59" s="25"/>
      <c r="F59" s="26"/>
      <c r="G59" s="17">
        <v>16600</v>
      </c>
      <c r="H59" s="27"/>
    </row>
    <row r="60" spans="1:8" ht="12.75">
      <c r="A60" s="23"/>
      <c r="B60" s="26"/>
      <c r="C60" s="26"/>
      <c r="D60" s="26"/>
      <c r="E60" s="28"/>
      <c r="F60" s="26"/>
      <c r="G60" s="6"/>
      <c r="H60" s="27"/>
    </row>
    <row r="61" spans="1:8" ht="12.75">
      <c r="A61" s="23"/>
      <c r="B61" s="24" t="s">
        <v>99</v>
      </c>
      <c r="C61" s="26"/>
      <c r="D61" s="26"/>
      <c r="E61" s="26"/>
      <c r="F61" s="26"/>
      <c r="G61" s="25">
        <f>SUM(G55:G59)</f>
        <v>100220</v>
      </c>
      <c r="H61" s="27"/>
    </row>
    <row r="62" spans="1:8" ht="12.75">
      <c r="A62" s="23"/>
      <c r="B62" s="26"/>
      <c r="C62" s="26"/>
      <c r="D62" s="26"/>
      <c r="E62" s="26"/>
      <c r="F62" s="26"/>
      <c r="G62" s="6"/>
      <c r="H62" s="27"/>
    </row>
    <row r="63" spans="1:8" ht="12.75">
      <c r="A63" s="23"/>
      <c r="B63" s="24" t="s">
        <v>75</v>
      </c>
      <c r="C63" s="24"/>
      <c r="D63" s="24"/>
      <c r="E63" s="24"/>
      <c r="F63" s="24"/>
      <c r="G63" s="18">
        <f>+G51</f>
        <v>29730</v>
      </c>
      <c r="H63" s="27"/>
    </row>
    <row r="64" spans="1:8" ht="12.75">
      <c r="A64" s="23"/>
      <c r="B64" s="24"/>
      <c r="C64" s="24"/>
      <c r="D64" s="24"/>
      <c r="E64" s="24"/>
      <c r="F64" s="24"/>
      <c r="G64" s="29"/>
      <c r="H64" s="27"/>
    </row>
    <row r="65" spans="1:8" ht="12.75">
      <c r="A65" s="23"/>
      <c r="B65" s="24" t="s">
        <v>102</v>
      </c>
      <c r="C65" s="24"/>
      <c r="D65" s="24"/>
      <c r="E65" s="24"/>
      <c r="F65" s="24"/>
      <c r="G65" s="25">
        <f>+G61+G63</f>
        <v>129950</v>
      </c>
      <c r="H65" s="27"/>
    </row>
    <row r="66" spans="1:8" ht="13.5" thickBot="1">
      <c r="A66" s="30"/>
      <c r="B66" s="31"/>
      <c r="C66" s="31"/>
      <c r="D66" s="31"/>
      <c r="E66" s="31"/>
      <c r="F66" s="31"/>
      <c r="G66" s="32"/>
      <c r="H66" s="33"/>
    </row>
    <row r="67" spans="1:8" ht="12.75">
      <c r="A67" s="19"/>
      <c r="B67" s="20"/>
      <c r="C67" s="20"/>
      <c r="D67" s="20"/>
      <c r="E67" s="20"/>
      <c r="F67" s="20"/>
      <c r="G67" s="21"/>
      <c r="H67" s="22"/>
    </row>
    <row r="68" spans="1:8" ht="12.75">
      <c r="A68" s="23"/>
      <c r="B68" s="24" t="s">
        <v>90</v>
      </c>
      <c r="C68" s="24"/>
      <c r="D68" s="24"/>
      <c r="E68" s="25"/>
      <c r="F68" s="26"/>
      <c r="G68" s="25">
        <f>+G65-G70</f>
        <v>118350</v>
      </c>
      <c r="H68" s="27"/>
    </row>
    <row r="69" spans="1:8" ht="12.75">
      <c r="A69" s="23"/>
      <c r="B69" s="24"/>
      <c r="C69" s="24"/>
      <c r="D69" s="24"/>
      <c r="E69" s="25"/>
      <c r="F69" s="26"/>
      <c r="G69" s="25"/>
      <c r="H69" s="27"/>
    </row>
    <row r="70" spans="1:8" ht="12.75">
      <c r="A70" s="23"/>
      <c r="B70" s="24" t="s">
        <v>91</v>
      </c>
      <c r="C70" s="24"/>
      <c r="D70" s="24"/>
      <c r="E70" s="25"/>
      <c r="F70" s="26"/>
      <c r="G70" s="25">
        <v>11600</v>
      </c>
      <c r="H70" s="27"/>
    </row>
    <row r="71" spans="1:8" ht="12.75">
      <c r="A71" s="23"/>
      <c r="B71" s="26" t="s">
        <v>92</v>
      </c>
      <c r="C71" s="26"/>
      <c r="D71" s="26"/>
      <c r="E71" s="26"/>
      <c r="F71" s="26"/>
      <c r="G71" s="6"/>
      <c r="H71" s="27"/>
    </row>
    <row r="72" spans="1:8" ht="13.5" thickBot="1">
      <c r="A72" s="30"/>
      <c r="B72" s="34"/>
      <c r="C72" s="34"/>
      <c r="D72" s="34"/>
      <c r="E72" s="34"/>
      <c r="F72" s="34"/>
      <c r="G72" s="35"/>
      <c r="H72" s="33"/>
    </row>
  </sheetData>
  <mergeCells count="3">
    <mergeCell ref="B1:I1"/>
    <mergeCell ref="B2:I2"/>
    <mergeCell ref="B3:I3"/>
  </mergeCells>
  <printOptions/>
  <pageMargins left="0.75" right="0.75" top="0.65" bottom="0.71" header="0.5" footer="0.5"/>
  <pageSetup fitToHeight="1" fitToWidth="1" horizontalDpi="300" verticalDpi="3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21" sqref="D21"/>
    </sheetView>
  </sheetViews>
  <sheetFormatPr defaultColWidth="9.140625" defaultRowHeight="12.75"/>
  <cols>
    <col min="1" max="1" width="3.140625" style="0" customWidth="1"/>
    <col min="2" max="2" width="27.57421875" style="0" customWidth="1"/>
    <col min="3" max="3" width="1.57421875" style="0" customWidth="1"/>
    <col min="4" max="4" width="14.57421875" style="2" customWidth="1"/>
    <col min="5" max="5" width="2.421875" style="0" customWidth="1"/>
  </cols>
  <sheetData>
    <row r="1" spans="1:4" ht="12.75">
      <c r="A1" s="36" t="s">
        <v>5</v>
      </c>
      <c r="B1" s="36"/>
      <c r="C1" s="36"/>
      <c r="D1" s="36"/>
    </row>
    <row r="2" spans="1:4" ht="12.75">
      <c r="A2" s="36" t="s">
        <v>76</v>
      </c>
      <c r="B2" s="36"/>
      <c r="C2" s="36"/>
      <c r="D2" s="36"/>
    </row>
    <row r="3" spans="1:4" ht="12.75">
      <c r="A3" s="36" t="str">
        <f>+'Clifton Day'!A3:D3</f>
        <v>BUDGET 2007</v>
      </c>
      <c r="B3" s="36"/>
      <c r="C3" s="36"/>
      <c r="D3" s="36"/>
    </row>
    <row r="7" ht="12.75">
      <c r="A7" s="1" t="s">
        <v>0</v>
      </c>
    </row>
    <row r="8" ht="12.75">
      <c r="D8" s="4"/>
    </row>
    <row r="12" ht="12.75">
      <c r="D12" s="3"/>
    </row>
    <row r="14" spans="1:4" ht="12.75">
      <c r="A14" s="1" t="s">
        <v>13</v>
      </c>
      <c r="D14" s="2">
        <f>SUM(D8:D12)</f>
        <v>0</v>
      </c>
    </row>
    <row r="17" ht="12.75">
      <c r="A17" s="1" t="s">
        <v>12</v>
      </c>
    </row>
    <row r="18" ht="12.75">
      <c r="B18" t="s">
        <v>69</v>
      </c>
    </row>
    <row r="19" spans="2:4" ht="12.75">
      <c r="B19" t="s">
        <v>89</v>
      </c>
      <c r="D19" s="2">
        <v>5000</v>
      </c>
    </row>
    <row r="20" spans="2:4" ht="12.75">
      <c r="B20" t="s">
        <v>73</v>
      </c>
      <c r="D20" s="2">
        <v>1000</v>
      </c>
    </row>
    <row r="21" spans="2:4" ht="12.75">
      <c r="B21" t="s">
        <v>49</v>
      </c>
      <c r="D21" s="2">
        <v>1000</v>
      </c>
    </row>
    <row r="24" ht="12.75">
      <c r="D24" s="3"/>
    </row>
    <row r="26" spans="1:4" ht="12.75">
      <c r="A26" s="1" t="s">
        <v>14</v>
      </c>
      <c r="D26" s="2">
        <f>SUM(D18:D24)</f>
        <v>7000</v>
      </c>
    </row>
    <row r="29" ht="12.75">
      <c r="A29" s="1"/>
    </row>
    <row r="30" spans="1:4" ht="12.75">
      <c r="A30" s="1" t="s">
        <v>17</v>
      </c>
      <c r="D30" s="4">
        <f>+D14-D26</f>
        <v>-7000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2" sqref="D22"/>
    </sheetView>
  </sheetViews>
  <sheetFormatPr defaultColWidth="9.140625" defaultRowHeight="12.75"/>
  <cols>
    <col min="1" max="1" width="3.140625" style="0" customWidth="1"/>
    <col min="2" max="2" width="27.57421875" style="0" customWidth="1"/>
    <col min="3" max="3" width="1.57421875" style="0" customWidth="1"/>
    <col min="4" max="4" width="14.57421875" style="2" customWidth="1"/>
    <col min="5" max="5" width="2.421875" style="0" customWidth="1"/>
  </cols>
  <sheetData>
    <row r="1" spans="1:4" ht="12.75">
      <c r="A1" s="36" t="s">
        <v>5</v>
      </c>
      <c r="B1" s="36"/>
      <c r="C1" s="36"/>
      <c r="D1" s="36"/>
    </row>
    <row r="2" spans="1:4" ht="12.75">
      <c r="A2" s="36" t="s">
        <v>88</v>
      </c>
      <c r="B2" s="36"/>
      <c r="C2" s="36"/>
      <c r="D2" s="36"/>
    </row>
    <row r="3" spans="1:4" ht="12.75">
      <c r="A3" s="36" t="str">
        <f>+'Clifton Day'!A3:D3</f>
        <v>BUDGET 2007</v>
      </c>
      <c r="B3" s="36"/>
      <c r="C3" s="36"/>
      <c r="D3" s="36"/>
    </row>
    <row r="7" ht="12.75">
      <c r="A7" s="1" t="s">
        <v>0</v>
      </c>
    </row>
    <row r="8" ht="12.75">
      <c r="D8" s="4"/>
    </row>
    <row r="12" ht="12.75">
      <c r="D12" s="3"/>
    </row>
    <row r="14" spans="1:4" ht="12.75">
      <c r="A14" s="1" t="s">
        <v>13</v>
      </c>
      <c r="D14" s="2">
        <f>SUM(D8:D12)</f>
        <v>0</v>
      </c>
    </row>
    <row r="17" ht="12.75">
      <c r="A17" s="1" t="s">
        <v>12</v>
      </c>
    </row>
    <row r="18" spans="2:4" ht="12.75">
      <c r="B18" t="s">
        <v>36</v>
      </c>
      <c r="D18" s="2">
        <v>700</v>
      </c>
    </row>
    <row r="19" spans="2:4" ht="12.75">
      <c r="B19" t="s">
        <v>28</v>
      </c>
      <c r="D19" s="2">
        <v>700</v>
      </c>
    </row>
    <row r="20" spans="2:4" ht="12.75">
      <c r="B20" t="s">
        <v>37</v>
      </c>
      <c r="D20" s="2">
        <v>750</v>
      </c>
    </row>
    <row r="21" spans="2:4" ht="12.75">
      <c r="B21" t="s">
        <v>39</v>
      </c>
      <c r="D21" s="2">
        <v>750</v>
      </c>
    </row>
    <row r="22" ht="12.75">
      <c r="B22" t="s">
        <v>87</v>
      </c>
    </row>
    <row r="23" ht="12.75">
      <c r="D23" s="3"/>
    </row>
    <row r="25" spans="1:4" ht="12.75">
      <c r="A25" s="1" t="s">
        <v>14</v>
      </c>
      <c r="D25" s="2">
        <f>SUM(D18:D23)</f>
        <v>2900</v>
      </c>
    </row>
    <row r="28" ht="12.75">
      <c r="A28" s="1"/>
    </row>
    <row r="29" spans="1:4" ht="12.75">
      <c r="A29" s="1" t="s">
        <v>17</v>
      </c>
      <c r="D29" s="4">
        <f>+D14-D25</f>
        <v>-2900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20" sqref="D20"/>
    </sheetView>
  </sheetViews>
  <sheetFormatPr defaultColWidth="9.140625" defaultRowHeight="12.75"/>
  <cols>
    <col min="1" max="1" width="3.140625" style="0" customWidth="1"/>
    <col min="2" max="2" width="27.57421875" style="0" customWidth="1"/>
    <col min="3" max="3" width="1.57421875" style="0" customWidth="1"/>
    <col min="4" max="4" width="14.57421875" style="12" customWidth="1"/>
    <col min="5" max="5" width="2.421875" style="0" customWidth="1"/>
  </cols>
  <sheetData>
    <row r="1" spans="1:4" ht="12.75">
      <c r="A1" s="36" t="s">
        <v>5</v>
      </c>
      <c r="B1" s="36"/>
      <c r="C1" s="36"/>
      <c r="D1" s="36"/>
    </row>
    <row r="2" spans="1:4" ht="12.75">
      <c r="A2" s="36" t="s">
        <v>70</v>
      </c>
      <c r="B2" s="36"/>
      <c r="C2" s="36"/>
      <c r="D2" s="36"/>
    </row>
    <row r="3" spans="1:4" ht="12.75">
      <c r="A3" s="36" t="str">
        <f>+'Clifton Day'!A3:D3</f>
        <v>BUDGET 2007</v>
      </c>
      <c r="B3" s="36"/>
      <c r="C3" s="36"/>
      <c r="D3" s="36"/>
    </row>
    <row r="7" ht="12.75">
      <c r="A7" s="1" t="s">
        <v>0</v>
      </c>
    </row>
    <row r="8" spans="2:4" ht="12.75">
      <c r="B8" t="s">
        <v>46</v>
      </c>
      <c r="D8" s="13">
        <v>1500</v>
      </c>
    </row>
    <row r="12" ht="12.75">
      <c r="D12" s="14"/>
    </row>
    <row r="14" spans="1:4" ht="12.75">
      <c r="A14" s="1" t="s">
        <v>13</v>
      </c>
      <c r="D14" s="12">
        <f>SUM(D8:D12)</f>
        <v>1500</v>
      </c>
    </row>
    <row r="17" ht="12.75">
      <c r="A17" s="1" t="s">
        <v>12</v>
      </c>
    </row>
    <row r="18" spans="2:4" ht="12.75">
      <c r="B18" t="s">
        <v>15</v>
      </c>
      <c r="D18" s="12">
        <v>200</v>
      </c>
    </row>
    <row r="19" spans="2:4" ht="12.75">
      <c r="B19" t="s">
        <v>68</v>
      </c>
      <c r="D19" s="12">
        <v>150</v>
      </c>
    </row>
    <row r="20" spans="2:4" ht="12.75">
      <c r="B20" t="s">
        <v>69</v>
      </c>
      <c r="D20" s="12">
        <v>3000</v>
      </c>
    </row>
    <row r="21" spans="2:4" ht="12.75">
      <c r="B21" t="s">
        <v>73</v>
      </c>
      <c r="D21" s="12">
        <v>900</v>
      </c>
    </row>
    <row r="24" ht="12.75">
      <c r="D24" s="14"/>
    </row>
    <row r="26" spans="1:4" ht="12.75">
      <c r="A26" s="1" t="s">
        <v>14</v>
      </c>
      <c r="D26" s="12">
        <f>SUM(D18:D24)</f>
        <v>4250</v>
      </c>
    </row>
    <row r="29" ht="12.75">
      <c r="A29" s="1"/>
    </row>
    <row r="30" spans="1:4" ht="12.75">
      <c r="A30" s="1" t="s">
        <v>17</v>
      </c>
      <c r="D30" s="13">
        <f>+D14-D26</f>
        <v>-2750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3">
      <selection activeCell="A4" sqref="A4"/>
    </sheetView>
  </sheetViews>
  <sheetFormatPr defaultColWidth="9.140625" defaultRowHeight="12.75"/>
  <cols>
    <col min="1" max="1" width="3.140625" style="0" customWidth="1"/>
    <col min="2" max="2" width="27.57421875" style="0" customWidth="1"/>
    <col min="3" max="3" width="1.57421875" style="0" customWidth="1"/>
    <col min="4" max="4" width="14.57421875" style="2" customWidth="1"/>
  </cols>
  <sheetData>
    <row r="1" spans="1:4" ht="12.75">
      <c r="A1" s="36" t="s">
        <v>5</v>
      </c>
      <c r="B1" s="36"/>
      <c r="C1" s="36"/>
      <c r="D1" s="36"/>
    </row>
    <row r="2" spans="1:4" ht="12.75">
      <c r="A2" s="36" t="s">
        <v>7</v>
      </c>
      <c r="B2" s="36"/>
      <c r="C2" s="36"/>
      <c r="D2" s="36"/>
    </row>
    <row r="3" spans="1:4" ht="12.75">
      <c r="A3" s="36" t="s">
        <v>95</v>
      </c>
      <c r="B3" s="36"/>
      <c r="C3" s="36"/>
      <c r="D3" s="36"/>
    </row>
    <row r="7" ht="12.75">
      <c r="A7" s="1" t="s">
        <v>0</v>
      </c>
    </row>
    <row r="8" spans="2:4" ht="12.75">
      <c r="B8" t="s">
        <v>8</v>
      </c>
      <c r="D8" s="4">
        <v>20000</v>
      </c>
    </row>
    <row r="9" spans="2:4" ht="12.75">
      <c r="B9" t="s">
        <v>9</v>
      </c>
      <c r="D9" s="2">
        <v>4000</v>
      </c>
    </row>
    <row r="10" spans="2:4" ht="12.75">
      <c r="B10" t="s">
        <v>40</v>
      </c>
      <c r="D10" s="2">
        <f>10500+14500</f>
        <v>25000</v>
      </c>
    </row>
    <row r="11" spans="2:4" ht="12.75">
      <c r="B11" t="s">
        <v>52</v>
      </c>
      <c r="D11" s="2">
        <v>3000</v>
      </c>
    </row>
    <row r="12" spans="2:4" ht="12.75">
      <c r="B12" t="s">
        <v>10</v>
      </c>
      <c r="D12" s="2">
        <v>1000</v>
      </c>
    </row>
    <row r="13" ht="12.75">
      <c r="D13" s="3"/>
    </row>
    <row r="15" spans="1:4" ht="12.75">
      <c r="A15" s="1" t="s">
        <v>13</v>
      </c>
      <c r="D15" s="2">
        <f>SUM(D8:D13)</f>
        <v>53000</v>
      </c>
    </row>
    <row r="18" ht="12.75">
      <c r="A18" s="1" t="s">
        <v>12</v>
      </c>
    </row>
    <row r="19" spans="2:4" ht="12.75">
      <c r="B19" t="s">
        <v>53</v>
      </c>
      <c r="D19" s="2">
        <v>3200</v>
      </c>
    </row>
    <row r="20" spans="2:4" ht="12.75">
      <c r="B20" t="s">
        <v>19</v>
      </c>
      <c r="D20" s="5"/>
    </row>
    <row r="21" spans="2:4" ht="12.75">
      <c r="B21" t="s">
        <v>9</v>
      </c>
      <c r="D21" s="2">
        <v>10000</v>
      </c>
    </row>
    <row r="22" spans="2:4" ht="12.75">
      <c r="B22" t="s">
        <v>11</v>
      </c>
      <c r="D22" s="2">
        <v>3500</v>
      </c>
    </row>
    <row r="23" ht="12.75">
      <c r="B23" t="s">
        <v>41</v>
      </c>
    </row>
    <row r="24" spans="2:4" ht="12.75">
      <c r="B24" t="s">
        <v>29</v>
      </c>
      <c r="D24" s="2">
        <v>600</v>
      </c>
    </row>
    <row r="25" spans="2:4" ht="12.75">
      <c r="B25" t="s">
        <v>42</v>
      </c>
      <c r="D25" s="2">
        <v>3500</v>
      </c>
    </row>
    <row r="26" spans="2:4" ht="12.75">
      <c r="B26" t="s">
        <v>22</v>
      </c>
      <c r="D26" s="2">
        <v>200</v>
      </c>
    </row>
    <row r="27" spans="2:4" ht="12.75">
      <c r="B27" t="s">
        <v>54</v>
      </c>
      <c r="D27" s="2">
        <v>2500</v>
      </c>
    </row>
    <row r="28" spans="2:4" ht="12.75">
      <c r="B28" t="s">
        <v>50</v>
      </c>
      <c r="D28" s="2">
        <v>1500</v>
      </c>
    </row>
    <row r="29" ht="12.75">
      <c r="D29" s="3"/>
    </row>
    <row r="31" spans="1:4" ht="12.75">
      <c r="A31" s="1" t="s">
        <v>14</v>
      </c>
      <c r="D31" s="2">
        <f>SUM(D19:D29)</f>
        <v>25000</v>
      </c>
    </row>
    <row r="34" ht="12.75">
      <c r="A34" s="1"/>
    </row>
    <row r="35" spans="1:4" ht="12.75">
      <c r="A35" s="1" t="s">
        <v>17</v>
      </c>
      <c r="D35" s="4">
        <f>+D15-D31</f>
        <v>28000</v>
      </c>
    </row>
  </sheetData>
  <mergeCells count="3">
    <mergeCell ref="A1:D1"/>
    <mergeCell ref="A3:D3"/>
    <mergeCell ref="A2:D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9" sqref="D9"/>
    </sheetView>
  </sheetViews>
  <sheetFormatPr defaultColWidth="9.140625" defaultRowHeight="12.75"/>
  <cols>
    <col min="1" max="1" width="3.140625" style="0" customWidth="1"/>
    <col min="2" max="2" width="32.7109375" style="0" bestFit="1" customWidth="1"/>
    <col min="3" max="3" width="1.57421875" style="0" customWidth="1"/>
    <col min="4" max="4" width="14.57421875" style="12" customWidth="1"/>
    <col min="5" max="5" width="2.421875" style="0" customWidth="1"/>
  </cols>
  <sheetData>
    <row r="1" spans="1:4" ht="12.75">
      <c r="A1" s="36" t="s">
        <v>5</v>
      </c>
      <c r="B1" s="36"/>
      <c r="C1" s="36"/>
      <c r="D1" s="36"/>
    </row>
    <row r="2" spans="1:4" ht="12.75">
      <c r="A2" s="36" t="s">
        <v>6</v>
      </c>
      <c r="B2" s="36"/>
      <c r="C2" s="36"/>
      <c r="D2" s="36"/>
    </row>
    <row r="3" spans="1:4" ht="12.75">
      <c r="A3" s="36" t="str">
        <f>+'Clifton Day'!A3:D3</f>
        <v>BUDGET 2007</v>
      </c>
      <c r="B3" s="36"/>
      <c r="C3" s="36"/>
      <c r="D3" s="36"/>
    </row>
    <row r="7" ht="12.75">
      <c r="A7" s="1" t="s">
        <v>0</v>
      </c>
    </row>
    <row r="8" spans="2:4" ht="12.75">
      <c r="B8" t="s">
        <v>97</v>
      </c>
      <c r="D8" s="13">
        <v>3000</v>
      </c>
    </row>
    <row r="12" ht="12.75">
      <c r="D12" s="14"/>
    </row>
    <row r="14" spans="1:4" ht="12.75">
      <c r="A14" s="1" t="s">
        <v>13</v>
      </c>
      <c r="D14" s="12">
        <f>SUM(D8:D12)</f>
        <v>3000</v>
      </c>
    </row>
    <row r="17" ht="12.75">
      <c r="A17" s="1" t="s">
        <v>12</v>
      </c>
    </row>
    <row r="18" spans="2:4" ht="12.75">
      <c r="B18" t="s">
        <v>15</v>
      </c>
      <c r="D18" s="12">
        <v>1500</v>
      </c>
    </row>
    <row r="19" spans="2:4" ht="12.75">
      <c r="B19" t="s">
        <v>71</v>
      </c>
      <c r="D19" s="12">
        <v>250</v>
      </c>
    </row>
    <row r="20" spans="2:4" ht="12.75">
      <c r="B20" t="s">
        <v>72</v>
      </c>
      <c r="D20" s="12">
        <v>200</v>
      </c>
    </row>
    <row r="21" spans="2:4" ht="12.75">
      <c r="B21" t="s">
        <v>48</v>
      </c>
      <c r="D21" s="12">
        <v>1000</v>
      </c>
    </row>
    <row r="22" spans="2:4" ht="12.75">
      <c r="B22" t="s">
        <v>4</v>
      </c>
      <c r="D22" s="12">
        <v>300</v>
      </c>
    </row>
    <row r="23" ht="12.75">
      <c r="D23" s="14"/>
    </row>
    <row r="25" spans="1:4" ht="12.75">
      <c r="A25" s="1" t="s">
        <v>14</v>
      </c>
      <c r="D25" s="12">
        <f>SUM(D18:D23)</f>
        <v>3250</v>
      </c>
    </row>
    <row r="27" spans="2:4" ht="12.75">
      <c r="B27" t="s">
        <v>67</v>
      </c>
      <c r="D27" s="12">
        <v>1000</v>
      </c>
    </row>
    <row r="28" ht="12.75">
      <c r="A28" s="1"/>
    </row>
    <row r="29" spans="1:4" ht="12.75">
      <c r="A29" s="1" t="s">
        <v>17</v>
      </c>
      <c r="D29" s="13">
        <f>+D14-D25-D27</f>
        <v>-1250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9" sqref="D9"/>
    </sheetView>
  </sheetViews>
  <sheetFormatPr defaultColWidth="9.140625" defaultRowHeight="12.75"/>
  <cols>
    <col min="1" max="1" width="3.140625" style="0" customWidth="1"/>
    <col min="2" max="2" width="26.8515625" style="0" customWidth="1"/>
    <col min="3" max="3" width="1.57421875" style="0" customWidth="1"/>
    <col min="4" max="4" width="14.57421875" style="2" customWidth="1"/>
  </cols>
  <sheetData>
    <row r="1" spans="1:4" ht="12.75">
      <c r="A1" s="36" t="s">
        <v>5</v>
      </c>
      <c r="B1" s="36"/>
      <c r="C1" s="36"/>
      <c r="D1" s="36"/>
    </row>
    <row r="2" spans="1:4" ht="12.75">
      <c r="A2" s="36" t="s">
        <v>30</v>
      </c>
      <c r="B2" s="36"/>
      <c r="C2" s="36"/>
      <c r="D2" s="36"/>
    </row>
    <row r="3" spans="1:4" ht="12.75">
      <c r="A3" s="36" t="str">
        <f>+'Clifton Day'!A3:D3</f>
        <v>BUDGET 2007</v>
      </c>
      <c r="B3" s="36"/>
      <c r="C3" s="36"/>
      <c r="D3" s="36"/>
    </row>
    <row r="7" ht="12.75">
      <c r="A7" s="1" t="s">
        <v>0</v>
      </c>
    </row>
    <row r="8" spans="2:4" ht="12.75">
      <c r="B8" t="s">
        <v>1</v>
      </c>
      <c r="D8" s="4">
        <v>4000</v>
      </c>
    </row>
    <row r="12" ht="12.75">
      <c r="D12" s="3"/>
    </row>
    <row r="14" spans="1:4" ht="12.75">
      <c r="A14" s="1" t="s">
        <v>13</v>
      </c>
      <c r="D14" s="2">
        <f>SUM(D8:D12)</f>
        <v>4000</v>
      </c>
    </row>
    <row r="17" ht="12.75">
      <c r="A17" s="1" t="s">
        <v>12</v>
      </c>
    </row>
    <row r="18" spans="2:4" ht="12.75">
      <c r="B18" t="s">
        <v>18</v>
      </c>
      <c r="D18" s="2">
        <v>100</v>
      </c>
    </row>
    <row r="19" ht="12.75">
      <c r="B19" t="s">
        <v>19</v>
      </c>
    </row>
    <row r="22" ht="12.75">
      <c r="D22" s="3"/>
    </row>
    <row r="24" spans="1:4" ht="12.75">
      <c r="A24" s="1" t="s">
        <v>14</v>
      </c>
      <c r="D24" s="2">
        <f>SUM(D18:D22)</f>
        <v>100</v>
      </c>
    </row>
    <row r="27" spans="1:4" ht="12.75">
      <c r="A27" s="1" t="s">
        <v>17</v>
      </c>
      <c r="D27" s="4">
        <f>+D14-D24</f>
        <v>3900</v>
      </c>
    </row>
  </sheetData>
  <mergeCells count="3">
    <mergeCell ref="A1:D1"/>
    <mergeCell ref="A3:D3"/>
    <mergeCell ref="A2:D2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23" sqref="D23"/>
    </sheetView>
  </sheetViews>
  <sheetFormatPr defaultColWidth="9.140625" defaultRowHeight="12.75"/>
  <cols>
    <col min="1" max="1" width="3.140625" style="0" customWidth="1"/>
    <col min="2" max="2" width="26.57421875" style="0" customWidth="1"/>
    <col min="3" max="3" width="1.57421875" style="0" customWidth="1"/>
    <col min="4" max="4" width="14.57421875" style="2" customWidth="1"/>
  </cols>
  <sheetData>
    <row r="1" spans="1:4" ht="12.75">
      <c r="A1" s="36" t="s">
        <v>5</v>
      </c>
      <c r="B1" s="36"/>
      <c r="C1" s="36"/>
      <c r="D1" s="36"/>
    </row>
    <row r="2" spans="1:4" ht="12.75">
      <c r="A2" s="36" t="s">
        <v>31</v>
      </c>
      <c r="B2" s="36"/>
      <c r="C2" s="36"/>
      <c r="D2" s="36"/>
    </row>
    <row r="3" spans="1:4" ht="12.75">
      <c r="A3" s="36" t="str">
        <f>+'Clifton Day'!A3:D3</f>
        <v>BUDGET 2007</v>
      </c>
      <c r="B3" s="36"/>
      <c r="C3" s="36"/>
      <c r="D3" s="36"/>
    </row>
    <row r="6" ht="12.75">
      <c r="A6" s="1" t="s">
        <v>0</v>
      </c>
    </row>
    <row r="7" spans="2:4" ht="12.75">
      <c r="B7" t="s">
        <v>20</v>
      </c>
      <c r="D7" s="4">
        <v>5000</v>
      </c>
    </row>
    <row r="8" spans="2:4" ht="12.75">
      <c r="B8" t="s">
        <v>21</v>
      </c>
      <c r="D8" s="2">
        <v>6000</v>
      </c>
    </row>
    <row r="11" ht="12.75">
      <c r="D11" s="3"/>
    </row>
    <row r="13" spans="1:4" ht="12.75">
      <c r="A13" s="1" t="s">
        <v>13</v>
      </c>
      <c r="D13" s="2">
        <f>SUM(D7:D11)</f>
        <v>11000</v>
      </c>
    </row>
    <row r="16" ht="12.75">
      <c r="A16" s="1" t="s">
        <v>12</v>
      </c>
    </row>
    <row r="17" spans="2:4" ht="12.75">
      <c r="B17" t="s">
        <v>23</v>
      </c>
      <c r="D17" s="2">
        <v>2500</v>
      </c>
    </row>
    <row r="18" spans="2:4" ht="12.75">
      <c r="B18" t="s">
        <v>27</v>
      </c>
      <c r="D18" s="2">
        <v>1500</v>
      </c>
    </row>
    <row r="19" spans="2:4" ht="12.75">
      <c r="B19" t="s">
        <v>24</v>
      </c>
      <c r="D19" s="2">
        <v>750</v>
      </c>
    </row>
    <row r="20" spans="2:4" ht="12.75">
      <c r="B20" t="s">
        <v>25</v>
      </c>
      <c r="D20" s="2">
        <v>500</v>
      </c>
    </row>
    <row r="21" spans="2:4" ht="12.75">
      <c r="B21" t="s">
        <v>26</v>
      </c>
      <c r="D21" s="2">
        <v>380</v>
      </c>
    </row>
    <row r="22" spans="2:4" ht="12.75">
      <c r="B22" t="s">
        <v>4</v>
      </c>
      <c r="D22" s="2">
        <v>100</v>
      </c>
    </row>
    <row r="23" spans="2:4" ht="12.75">
      <c r="B23" t="s">
        <v>94</v>
      </c>
      <c r="D23" s="2">
        <v>300</v>
      </c>
    </row>
    <row r="25" spans="2:4" ht="12.75">
      <c r="B25" t="s">
        <v>38</v>
      </c>
      <c r="D25" s="3">
        <v>0</v>
      </c>
    </row>
    <row r="27" spans="1:4" ht="12.75">
      <c r="A27" s="1" t="s">
        <v>14</v>
      </c>
      <c r="D27" s="2">
        <f>SUM(D17:D25)</f>
        <v>6030</v>
      </c>
    </row>
    <row r="30" spans="1:4" ht="12.75">
      <c r="A30" s="1" t="s">
        <v>17</v>
      </c>
      <c r="D30" s="4">
        <f>+D13-D27</f>
        <v>4970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P52" sqref="P52"/>
    </sheetView>
  </sheetViews>
  <sheetFormatPr defaultColWidth="9.140625" defaultRowHeight="12.75"/>
  <cols>
    <col min="1" max="1" width="4.140625" style="0" customWidth="1"/>
    <col min="2" max="2" width="27.8515625" style="0" customWidth="1"/>
    <col min="3" max="3" width="1.7109375" style="0" customWidth="1"/>
    <col min="4" max="4" width="13.57421875" style="0" customWidth="1"/>
  </cols>
  <sheetData>
    <row r="1" spans="1:4" ht="12.75">
      <c r="A1" s="36" t="s">
        <v>5</v>
      </c>
      <c r="B1" s="36"/>
      <c r="C1" s="36"/>
      <c r="D1" s="36"/>
    </row>
    <row r="2" spans="1:4" ht="12.75">
      <c r="A2" s="36" t="s">
        <v>86</v>
      </c>
      <c r="B2" s="36"/>
      <c r="C2" s="36"/>
      <c r="D2" s="36"/>
    </row>
    <row r="3" spans="1:4" ht="12.75">
      <c r="A3" s="36" t="str">
        <f>+'Clifton Day'!A3:D3</f>
        <v>BUDGET 2007</v>
      </c>
      <c r="B3" s="36"/>
      <c r="C3" s="36"/>
      <c r="D3" s="36"/>
    </row>
    <row r="4" ht="12.75">
      <c r="D4" s="2"/>
    </row>
    <row r="5" ht="12.75">
      <c r="D5" s="2"/>
    </row>
    <row r="6" ht="12.75">
      <c r="D6" s="2"/>
    </row>
    <row r="7" spans="1:4" ht="12.75">
      <c r="A7" s="1" t="s">
        <v>0</v>
      </c>
      <c r="D7" s="2"/>
    </row>
    <row r="8" spans="2:4" ht="12.75">
      <c r="B8" t="s">
        <v>58</v>
      </c>
      <c r="D8" s="4">
        <v>12000</v>
      </c>
    </row>
    <row r="9" spans="2:4" ht="12.75">
      <c r="B9" t="s">
        <v>40</v>
      </c>
      <c r="D9" s="2">
        <v>10000</v>
      </c>
    </row>
    <row r="10" spans="2:4" ht="12.75">
      <c r="B10" t="s">
        <v>59</v>
      </c>
      <c r="D10" s="2">
        <v>1200</v>
      </c>
    </row>
    <row r="11" spans="2:4" ht="12.75">
      <c r="B11" t="s">
        <v>60</v>
      </c>
      <c r="D11" s="2">
        <v>2000</v>
      </c>
    </row>
    <row r="12" ht="12.75">
      <c r="D12" s="2"/>
    </row>
    <row r="13" ht="12.75">
      <c r="D13" s="3"/>
    </row>
    <row r="14" ht="12.75">
      <c r="D14" s="2"/>
    </row>
    <row r="15" spans="1:4" ht="12.75">
      <c r="A15" s="1" t="s">
        <v>13</v>
      </c>
      <c r="D15" s="2">
        <f>SUM(D8:D13)</f>
        <v>25200</v>
      </c>
    </row>
    <row r="16" ht="12.75">
      <c r="D16" s="2"/>
    </row>
    <row r="17" ht="12.75">
      <c r="D17" s="2"/>
    </row>
    <row r="18" spans="1:4" ht="12.75">
      <c r="A18" s="1" t="s">
        <v>12</v>
      </c>
      <c r="D18" s="2"/>
    </row>
    <row r="19" spans="2:4" ht="12.75">
      <c r="B19" t="s">
        <v>53</v>
      </c>
      <c r="D19" s="2">
        <v>1800</v>
      </c>
    </row>
    <row r="20" spans="2:4" ht="12.75">
      <c r="B20" t="s">
        <v>61</v>
      </c>
      <c r="D20" s="5">
        <v>13000</v>
      </c>
    </row>
    <row r="21" spans="2:4" ht="12.75">
      <c r="B21" t="s">
        <v>62</v>
      </c>
      <c r="D21" s="2">
        <v>400</v>
      </c>
    </row>
    <row r="22" ht="12.75">
      <c r="D22" s="3"/>
    </row>
    <row r="23" ht="12.75">
      <c r="D23" s="2"/>
    </row>
    <row r="24" spans="1:4" ht="12.75">
      <c r="A24" s="1" t="s">
        <v>14</v>
      </c>
      <c r="D24" s="2">
        <f>SUM(D19:D22)</f>
        <v>15200</v>
      </c>
    </row>
    <row r="25" ht="12.75">
      <c r="D25" s="2"/>
    </row>
    <row r="26" ht="12.75">
      <c r="D26" s="2"/>
    </row>
    <row r="27" spans="1:4" ht="12.75">
      <c r="A27" s="1"/>
      <c r="D27" s="2"/>
    </row>
    <row r="28" spans="1:4" ht="12.75">
      <c r="A28" s="1" t="s">
        <v>17</v>
      </c>
      <c r="D28" s="4">
        <f>+D15-D24</f>
        <v>10000</v>
      </c>
    </row>
    <row r="29" ht="12.75">
      <c r="D29" s="2"/>
    </row>
    <row r="30" ht="12.75">
      <c r="D30" s="2"/>
    </row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11" sqref="D11"/>
    </sheetView>
  </sheetViews>
  <sheetFormatPr defaultColWidth="9.140625" defaultRowHeight="12.75"/>
  <cols>
    <col min="1" max="1" width="3.140625" style="0" customWidth="1"/>
    <col min="2" max="2" width="26.57421875" style="0" customWidth="1"/>
    <col min="3" max="3" width="1.57421875" style="0" customWidth="1"/>
    <col min="4" max="4" width="14.57421875" style="2" customWidth="1"/>
  </cols>
  <sheetData>
    <row r="1" spans="1:4" ht="12.75">
      <c r="A1" s="36" t="s">
        <v>5</v>
      </c>
      <c r="B1" s="36"/>
      <c r="C1" s="36"/>
      <c r="D1" s="36"/>
    </row>
    <row r="2" spans="1:4" ht="12.75">
      <c r="A2" s="36" t="s">
        <v>57</v>
      </c>
      <c r="B2" s="36"/>
      <c r="C2" s="36"/>
      <c r="D2" s="36"/>
    </row>
    <row r="3" spans="1:4" ht="12.75">
      <c r="A3" s="36" t="str">
        <f>+'Clifton Day'!A3:D3</f>
        <v>BUDGET 2007</v>
      </c>
      <c r="B3" s="36"/>
      <c r="C3" s="36"/>
      <c r="D3" s="36"/>
    </row>
    <row r="4" ht="12.75"/>
    <row r="5" ht="12.75"/>
    <row r="6" ht="12.75">
      <c r="A6" s="1" t="s">
        <v>0</v>
      </c>
    </row>
    <row r="7" spans="2:4" ht="12.75">
      <c r="B7" t="s">
        <v>63</v>
      </c>
      <c r="D7" s="4">
        <v>5000</v>
      </c>
    </row>
    <row r="8" spans="2:4" ht="12.75">
      <c r="B8" t="s">
        <v>21</v>
      </c>
      <c r="D8" s="2">
        <v>1500</v>
      </c>
    </row>
    <row r="9" spans="2:4" ht="12.75">
      <c r="B9" t="s">
        <v>8</v>
      </c>
      <c r="D9" s="2">
        <v>700</v>
      </c>
    </row>
    <row r="10" spans="2:4" ht="12.75">
      <c r="B10" t="s">
        <v>64</v>
      </c>
      <c r="D10" s="2">
        <v>600</v>
      </c>
    </row>
    <row r="11" ht="12.75">
      <c r="D11" s="3"/>
    </row>
    <row r="13" spans="1:4" ht="12.75">
      <c r="A13" s="1" t="s">
        <v>13</v>
      </c>
      <c r="D13" s="2">
        <f>SUM(D7:D11)</f>
        <v>7800</v>
      </c>
    </row>
    <row r="16" ht="12.75">
      <c r="A16" s="1" t="s">
        <v>12</v>
      </c>
    </row>
    <row r="17" spans="2:4" ht="12.75">
      <c r="B17" t="s">
        <v>11</v>
      </c>
      <c r="D17" s="2">
        <v>1000</v>
      </c>
    </row>
    <row r="18" spans="2:4" ht="12.75">
      <c r="B18" t="s">
        <v>4</v>
      </c>
      <c r="D18" s="2">
        <v>500</v>
      </c>
    </row>
    <row r="19" spans="2:4" ht="12.75">
      <c r="B19" t="s">
        <v>26</v>
      </c>
      <c r="D19" s="2">
        <v>380</v>
      </c>
    </row>
    <row r="21" spans="2:4" ht="12.75">
      <c r="B21" t="s">
        <v>38</v>
      </c>
      <c r="D21" s="3">
        <v>0</v>
      </c>
    </row>
    <row r="23" spans="1:4" ht="12.75">
      <c r="A23" s="1" t="s">
        <v>14</v>
      </c>
      <c r="D23" s="2">
        <f>SUM(D17:D21)</f>
        <v>1880</v>
      </c>
    </row>
    <row r="26" spans="1:4" ht="12.75">
      <c r="A26" s="1" t="s">
        <v>17</v>
      </c>
      <c r="D26" s="4">
        <f>+D13-D23</f>
        <v>5920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J23" sqref="J23"/>
    </sheetView>
  </sheetViews>
  <sheetFormatPr defaultColWidth="9.140625" defaultRowHeight="12.75"/>
  <cols>
    <col min="1" max="1" width="3.140625" style="0" customWidth="1"/>
    <col min="2" max="2" width="26.57421875" style="0" customWidth="1"/>
    <col min="3" max="3" width="1.57421875" style="0" customWidth="1"/>
    <col min="4" max="4" width="14.57421875" style="2" customWidth="1"/>
  </cols>
  <sheetData>
    <row r="1" spans="1:4" ht="12.75">
      <c r="A1" s="36" t="s">
        <v>5</v>
      </c>
      <c r="B1" s="36"/>
      <c r="C1" s="36"/>
      <c r="D1" s="36"/>
    </row>
    <row r="2" spans="1:4" ht="12.75">
      <c r="A2" s="36" t="s">
        <v>65</v>
      </c>
      <c r="B2" s="36"/>
      <c r="C2" s="36"/>
      <c r="D2" s="36"/>
    </row>
    <row r="3" spans="1:4" ht="12.75">
      <c r="A3" s="36" t="str">
        <f>+'Clifton Day'!A3:D3</f>
        <v>BUDGET 2007</v>
      </c>
      <c r="B3" s="36"/>
      <c r="C3" s="36"/>
      <c r="D3" s="36"/>
    </row>
    <row r="6" ht="12.75">
      <c r="A6" s="1" t="s">
        <v>0</v>
      </c>
    </row>
    <row r="7" spans="2:5" ht="12.75">
      <c r="B7" t="s">
        <v>81</v>
      </c>
      <c r="D7" s="4">
        <v>2640</v>
      </c>
      <c r="E7" t="s">
        <v>96</v>
      </c>
    </row>
    <row r="11" ht="12.75">
      <c r="D11" s="3"/>
    </row>
    <row r="13" spans="1:4" ht="12.75">
      <c r="A13" s="1" t="s">
        <v>13</v>
      </c>
      <c r="D13" s="2">
        <f>SUM(D7:D11)</f>
        <v>2640</v>
      </c>
    </row>
    <row r="16" ht="12.75">
      <c r="A16" s="1" t="s">
        <v>12</v>
      </c>
    </row>
    <row r="17" spans="2:4" ht="12.75">
      <c r="B17" t="s">
        <v>78</v>
      </c>
      <c r="D17" s="2">
        <v>1000</v>
      </c>
    </row>
    <row r="18" spans="2:4" ht="12.75">
      <c r="B18" t="s">
        <v>80</v>
      </c>
      <c r="D18" s="2">
        <v>500</v>
      </c>
    </row>
    <row r="19" spans="2:4" ht="12.75">
      <c r="B19" t="s">
        <v>79</v>
      </c>
      <c r="D19" s="2">
        <v>700</v>
      </c>
    </row>
    <row r="22" ht="12.75">
      <c r="D22" s="3"/>
    </row>
    <row r="24" spans="1:4" ht="12.75">
      <c r="A24" s="1" t="s">
        <v>14</v>
      </c>
      <c r="D24" s="2">
        <f>SUM(D17:D22)</f>
        <v>2200</v>
      </c>
    </row>
    <row r="27" spans="1:4" ht="12.75">
      <c r="A27" s="1" t="s">
        <v>17</v>
      </c>
      <c r="D27" s="4">
        <f>+D13-D24</f>
        <v>440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D20" sqref="D20"/>
    </sheetView>
  </sheetViews>
  <sheetFormatPr defaultColWidth="9.140625" defaultRowHeight="12.75"/>
  <cols>
    <col min="1" max="1" width="3.140625" style="0" customWidth="1"/>
    <col min="2" max="2" width="27.57421875" style="0" customWidth="1"/>
    <col min="3" max="3" width="1.57421875" style="0" customWidth="1"/>
    <col min="4" max="4" width="14.57421875" style="2" customWidth="1"/>
    <col min="5" max="5" width="2.421875" style="0" customWidth="1"/>
  </cols>
  <sheetData>
    <row r="1" spans="1:4" ht="12.75">
      <c r="A1" s="36" t="s">
        <v>5</v>
      </c>
      <c r="B1" s="36"/>
      <c r="C1" s="36"/>
      <c r="D1" s="36"/>
    </row>
    <row r="2" spans="1:4" ht="12.75">
      <c r="A2" s="36" t="s">
        <v>33</v>
      </c>
      <c r="B2" s="36"/>
      <c r="C2" s="36"/>
      <c r="D2" s="36"/>
    </row>
    <row r="3" spans="1:4" ht="12.75">
      <c r="A3" s="36" t="str">
        <f>+'Clifton Day'!A3:D3</f>
        <v>BUDGET 2007</v>
      </c>
      <c r="B3" s="36"/>
      <c r="C3" s="36"/>
      <c r="D3" s="36"/>
    </row>
    <row r="7" ht="12.75">
      <c r="A7" s="1" t="s">
        <v>0</v>
      </c>
    </row>
    <row r="8" spans="2:4" ht="12.75">
      <c r="B8" t="s">
        <v>83</v>
      </c>
      <c r="D8" s="4">
        <v>200</v>
      </c>
    </row>
    <row r="12" ht="12.75">
      <c r="D12" s="3"/>
    </row>
    <row r="14" spans="1:4" ht="12.75">
      <c r="A14" s="1" t="s">
        <v>13</v>
      </c>
      <c r="D14" s="2">
        <f>SUM(D8:D12)</f>
        <v>200</v>
      </c>
    </row>
    <row r="17" ht="12.75">
      <c r="A17" s="1" t="s">
        <v>12</v>
      </c>
    </row>
    <row r="19" ht="12.75">
      <c r="B19" t="s">
        <v>32</v>
      </c>
    </row>
    <row r="20" spans="2:8" ht="12.75">
      <c r="B20" t="s">
        <v>34</v>
      </c>
      <c r="D20" s="2">
        <v>2000</v>
      </c>
      <c r="F20" s="16"/>
      <c r="G20" s="16"/>
      <c r="H20" s="16"/>
    </row>
    <row r="21" spans="2:4" ht="12.75">
      <c r="B21" t="s">
        <v>84</v>
      </c>
      <c r="D21" s="2">
        <v>2000</v>
      </c>
    </row>
    <row r="22" spans="2:4" ht="12.75">
      <c r="B22" t="s">
        <v>85</v>
      </c>
      <c r="D22" s="2">
        <v>5000</v>
      </c>
    </row>
    <row r="23" spans="2:4" ht="12.75">
      <c r="B23" t="s">
        <v>82</v>
      </c>
      <c r="D23" s="2">
        <v>800</v>
      </c>
    </row>
    <row r="24" ht="12.75">
      <c r="D24" s="3"/>
    </row>
    <row r="26" spans="1:4" ht="12.75">
      <c r="A26" s="1" t="s">
        <v>14</v>
      </c>
      <c r="D26" s="2">
        <f>SUM(D18:D24)</f>
        <v>9800</v>
      </c>
    </row>
    <row r="29" ht="12.75">
      <c r="A29" s="1"/>
    </row>
    <row r="30" spans="1:4" ht="12.75">
      <c r="A30" s="1" t="s">
        <v>17</v>
      </c>
      <c r="D30" s="4">
        <f>+D14-D26</f>
        <v>-9600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 Goetzinger</dc:creator>
  <cp:keywords/>
  <dc:description/>
  <cp:lastModifiedBy>SGoetzinger</cp:lastModifiedBy>
  <cp:lastPrinted>2006-01-19T11:05:55Z</cp:lastPrinted>
  <dcterms:created xsi:type="dcterms:W3CDTF">2003-02-19T02:52:51Z</dcterms:created>
  <dcterms:modified xsi:type="dcterms:W3CDTF">2006-06-24T12:42:32Z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